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4370" activeTab="1"/>
  </bookViews>
  <sheets>
    <sheet name="стартовые затраты" sheetId="1" r:id="rId1"/>
    <sheet name="ежемесячно" sheetId="2" r:id="rId2"/>
    <sheet name="настройка" sheetId="3" r:id="rId3"/>
  </sheets>
  <definedNames>
    <definedName name="мин_налог_нагрузка">'настройка'!$B$3</definedName>
    <definedName name="налог_на_дивиденды">'настройка'!$B$4</definedName>
    <definedName name="налог_на_зарплату">'настройка'!$B$2</definedName>
    <definedName name="непредвиденные_расходы">'настройка'!$B$1</definedName>
  </definedNames>
  <calcPr fullCalcOnLoad="1"/>
</workbook>
</file>

<file path=xl/comments1.xml><?xml version="1.0" encoding="utf-8"?>
<comments xmlns="http://schemas.openxmlformats.org/spreadsheetml/2006/main">
  <authors>
    <author>ish</author>
  </authors>
  <commentList>
    <comment ref="A4" authorId="0">
      <text>
        <r>
          <rPr>
            <b/>
            <sz val="9"/>
            <rFont val="Tahoma"/>
            <family val="2"/>
          </rPr>
          <t>ish:</t>
        </r>
        <r>
          <rPr>
            <sz val="9"/>
            <rFont val="Tahoma"/>
            <family val="2"/>
          </rPr>
          <t xml:space="preserve">
услуги компании по регистрации, госпошлины, нотариусы и так далее</t>
        </r>
      </text>
    </comment>
    <comment ref="A5" authorId="0">
      <text>
        <r>
          <rPr>
            <b/>
            <sz val="9"/>
            <rFont val="Tahoma"/>
            <family val="2"/>
          </rPr>
          <t>ish:</t>
        </r>
        <r>
          <rPr>
            <sz val="9"/>
            <rFont val="Tahoma"/>
            <family val="2"/>
          </rPr>
          <t xml:space="preserve">
в случае, если вносится деньгами или имуществом, которое надо приобрести. Т.е. Затраты при создании компании.</t>
        </r>
      </text>
    </comment>
    <comment ref="A6" authorId="0">
      <text>
        <r>
          <rPr>
            <b/>
            <sz val="9"/>
            <rFont val="Tahoma"/>
            <family val="2"/>
          </rPr>
          <t>ish:</t>
        </r>
        <r>
          <rPr>
            <sz val="9"/>
            <rFont val="Tahoma"/>
            <family val="2"/>
          </rPr>
          <t xml:space="preserve">
все расходы, которые с этим связаны - лицензионные пошлины и взносы, госпошлины, затраты на юристов, взятки и датки если будут и так далее</t>
        </r>
      </text>
    </comment>
    <comment ref="A7" authorId="0">
      <text>
        <r>
          <rPr>
            <b/>
            <sz val="9"/>
            <rFont val="Tahoma"/>
            <family val="2"/>
          </rPr>
          <t>ish:</t>
        </r>
        <r>
          <rPr>
            <sz val="9"/>
            <rFont val="Tahoma"/>
            <family val="2"/>
          </rPr>
          <t xml:space="preserve">
компьютеры, телефония, принтеры, факсы, копиры и так далее. Все, что стоит дороже долларов 20-50</t>
        </r>
      </text>
    </comment>
    <comment ref="A14" authorId="0">
      <text>
        <r>
          <rPr>
            <b/>
            <sz val="9"/>
            <rFont val="Tahoma"/>
            <family val="2"/>
          </rPr>
          <t>ish:</t>
        </r>
        <r>
          <rPr>
            <sz val="9"/>
            <rFont val="Tahoma"/>
            <family val="2"/>
          </rPr>
          <t xml:space="preserve">
установка телефонных линий, подключение к интернету
</t>
        </r>
      </text>
    </comment>
    <comment ref="A13" authorId="0">
      <text>
        <r>
          <rPr>
            <b/>
            <sz val="9"/>
            <rFont val="Tahoma"/>
            <family val="2"/>
          </rPr>
          <t>ish:</t>
        </r>
        <r>
          <rPr>
            <sz val="9"/>
            <rFont val="Tahoma"/>
            <family val="2"/>
          </rPr>
          <t xml:space="preserve">
затраты на покупку офиса, на его ремонт, в случае аренды и наличия депозитов - депозиты</t>
        </r>
      </text>
    </comment>
    <comment ref="A10" authorId="0">
      <text>
        <r>
          <rPr>
            <b/>
            <sz val="9"/>
            <rFont val="Tahoma"/>
            <family val="2"/>
          </rPr>
          <t>ish:</t>
        </r>
        <r>
          <rPr>
            <sz val="9"/>
            <rFont val="Tahoma"/>
            <family val="2"/>
          </rPr>
          <t xml:space="preserve">
не забываем про затраты на иные помещения кроме офисов. ( складское оборудование и машины, стеллажи, дополнительные рабочие места, производственное оборудование и так далее)
</t>
        </r>
      </text>
    </comment>
    <comment ref="A32" authorId="0">
      <text>
        <r>
          <rPr>
            <b/>
            <sz val="9"/>
            <rFont val="Tahoma"/>
            <family val="2"/>
          </rPr>
          <t>ish:</t>
        </r>
        <r>
          <rPr>
            <sz val="9"/>
            <rFont val="Tahoma"/>
            <family val="2"/>
          </rPr>
          <t xml:space="preserve">
если результат красного цвета - то собственных средств акционеров не хватает для запуска компании. Требуется привлекать финансирование</t>
        </r>
      </text>
    </comment>
    <comment ref="A30" authorId="0">
      <text>
        <r>
          <rPr>
            <b/>
            <sz val="9"/>
            <rFont val="Tahoma"/>
            <family val="2"/>
          </rPr>
          <t>ish:</t>
        </r>
        <r>
          <rPr>
            <sz val="9"/>
            <rFont val="Tahoma"/>
            <family val="2"/>
          </rPr>
          <t xml:space="preserve">
общая сумма собственных  денежных средств, которые акционеры могут вложить на начальном этапе бизнеса
</t>
        </r>
      </text>
    </comment>
  </commentList>
</comments>
</file>

<file path=xl/comments3.xml><?xml version="1.0" encoding="utf-8"?>
<comments xmlns="http://schemas.openxmlformats.org/spreadsheetml/2006/main">
  <authors>
    <author>ish</author>
  </authors>
  <commentList>
    <comment ref="A1" authorId="0">
      <text>
        <r>
          <rPr>
            <b/>
            <sz val="9"/>
            <rFont val="Tahoma"/>
            <family val="2"/>
          </rPr>
          <t>ish:</t>
        </r>
        <r>
          <rPr>
            <sz val="9"/>
            <rFont val="Tahoma"/>
            <family val="2"/>
          </rPr>
          <t xml:space="preserve">
непредвиденные расходы бывают всегда, в отличии от непредвиденных доходов. Размер непредвиденных расходов зависит от качества планирования. Вряд ли имеет смысл ставить сюда число меньше 10%. Реалистично при отсутствии опыта планирования ставить 20-30%
</t>
        </r>
      </text>
    </comment>
    <comment ref="A2" authorId="0">
      <text>
        <r>
          <rPr>
            <b/>
            <sz val="9"/>
            <rFont val="Tahoma"/>
            <family val="2"/>
          </rPr>
          <t>ish: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<sst xmlns="http://schemas.openxmlformats.org/spreadsheetml/2006/main" count="76" uniqueCount="64">
  <si>
    <t>первоначальные затраты</t>
  </si>
  <si>
    <t>уставной капитал</t>
  </si>
  <si>
    <t>регистрация компании и связанные расходы</t>
  </si>
  <si>
    <t>программное обеспечение</t>
  </si>
  <si>
    <t>мебель</t>
  </si>
  <si>
    <t>транспорт</t>
  </si>
  <si>
    <t>лицензии и разрешения</t>
  </si>
  <si>
    <t>офисное оборудование ( компьютеры и прочая техника)</t>
  </si>
  <si>
    <t>формирование начального складского запаса</t>
  </si>
  <si>
    <t>разовые расходы на помещение ( покупка или ремонт, депозит за последние месяцы)</t>
  </si>
  <si>
    <t>всего расходов</t>
  </si>
  <si>
    <t>примечания</t>
  </si>
  <si>
    <t xml:space="preserve">разовые расходы на организацию связи </t>
  </si>
  <si>
    <t>разработка веб сайта</t>
  </si>
  <si>
    <t xml:space="preserve">Итого - минимальное требуемое финансирование для начала деятельности </t>
  </si>
  <si>
    <t>В наличии у акционеров ( участников )</t>
  </si>
  <si>
    <t>прочее оборудование (складское, производственное, торговое и иное оборудование)</t>
  </si>
  <si>
    <t>статья расходов</t>
  </si>
  <si>
    <t>можно дописать другие позиции если необходимо</t>
  </si>
  <si>
    <r>
      <t>Избыток/</t>
    </r>
    <r>
      <rPr>
        <b/>
        <sz val="11"/>
        <color indexed="10"/>
        <rFont val="Calibri"/>
        <family val="2"/>
      </rPr>
      <t xml:space="preserve">нехватка капитала </t>
    </r>
  </si>
  <si>
    <t>месяц</t>
  </si>
  <si>
    <t>доходы</t>
  </si>
  <si>
    <t>расходы</t>
  </si>
  <si>
    <t>Доходы</t>
  </si>
  <si>
    <t>выручка от продаж</t>
  </si>
  <si>
    <t>товаров</t>
  </si>
  <si>
    <t>услуг</t>
  </si>
  <si>
    <t>прочие доходы</t>
  </si>
  <si>
    <t>итого доходов</t>
  </si>
  <si>
    <t>зарплаты (вкл НДФЛ)</t>
  </si>
  <si>
    <t>налоги с зарплаты (без НДФЛ)</t>
  </si>
  <si>
    <t>аренда</t>
  </si>
  <si>
    <t>помещения</t>
  </si>
  <si>
    <t>иное</t>
  </si>
  <si>
    <t>реклама</t>
  </si>
  <si>
    <t>проценты по кредитам и займам</t>
  </si>
  <si>
    <t>аутсорсинг ( если есть )</t>
  </si>
  <si>
    <t>бухгалтерия</t>
  </si>
  <si>
    <t>юристы</t>
  </si>
  <si>
    <t>IT</t>
  </si>
  <si>
    <t>себестоимость</t>
  </si>
  <si>
    <t>товара</t>
  </si>
  <si>
    <t>бумага, канцтовары, картриджи, прочее</t>
  </si>
  <si>
    <t>непредвиденные расходы</t>
  </si>
  <si>
    <t>прочие расходы</t>
  </si>
  <si>
    <t>связь</t>
  </si>
  <si>
    <t>эксплуатационные расходы</t>
  </si>
  <si>
    <t xml:space="preserve">возврат тела кредита </t>
  </si>
  <si>
    <t>итого расходов</t>
  </si>
  <si>
    <t>прочие финансовые затраты</t>
  </si>
  <si>
    <t>суммы, требующиеся акционерам</t>
  </si>
  <si>
    <t>непредвиденные расходы в%</t>
  </si>
  <si>
    <t>налог на зарплату в %</t>
  </si>
  <si>
    <t>непредвиденные расходы бывают всегда, в отличии от непредвиденных доходов. Размер непредвиденных расходов зависит от качества планирования. Вряд ли имеет смысл ставить сюда число меньше 10%. Реалистично при отсутствии опыта планирования ставить 20-30%</t>
  </si>
  <si>
    <t>для небольших зарплат ( &lt;415000 рублей в год ) налог будет составлять 26% для основной системы и 14% для УСН</t>
  </si>
  <si>
    <t>минимальная налоговая нагрузка в %</t>
  </si>
  <si>
    <t>для УСН 15% = 1% , для УСН 6% = 3%, для ОСНО 2-4% ориентировочно ( все от выручки )</t>
  </si>
  <si>
    <t>Ориентировочный финансовый результат</t>
  </si>
  <si>
    <t>минимальная налоговая нагрузка</t>
  </si>
  <si>
    <t>ориентировочный финансовый результат</t>
  </si>
  <si>
    <t>стоимость</t>
  </si>
  <si>
    <t xml:space="preserve">налог на эти суммы </t>
  </si>
  <si>
    <t>налог на дивиденды</t>
  </si>
  <si>
    <t>если деньги акционерами изымаются не в виде дивидендов, поставить тут 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</si>
</sst>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0_ ;[Red]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04997999966144562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/>
    </xf>
    <xf numFmtId="8" fontId="0" fillId="0" borderId="0" xfId="0" applyNumberFormat="1" applyAlignment="1">
      <alignment/>
    </xf>
    <xf numFmtId="8" fontId="38" fillId="33" borderId="1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8" fontId="38" fillId="33" borderId="10" xfId="0" applyNumberFormat="1" applyFont="1" applyFill="1" applyBorder="1" applyAlignment="1">
      <alignment horizontal="right"/>
    </xf>
    <xf numFmtId="1" fontId="38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6" fillId="0" borderId="10" xfId="0" applyFont="1" applyBorder="1" applyAlignment="1">
      <alignment horizontal="center"/>
    </xf>
    <xf numFmtId="1" fontId="38" fillId="33" borderId="10" xfId="0" applyNumberFormat="1" applyFont="1" applyFill="1" applyBorder="1" applyAlignment="1">
      <alignment horizontal="right"/>
    </xf>
    <xf numFmtId="1" fontId="38" fillId="33" borderId="10" xfId="0" applyNumberFormat="1" applyFont="1" applyFill="1" applyBorder="1" applyAlignment="1">
      <alignment horizontal="left"/>
    </xf>
    <xf numFmtId="0" fontId="36" fillId="0" borderId="0" xfId="0" applyFont="1" applyAlignment="1">
      <alignment horizontal="left"/>
    </xf>
    <xf numFmtId="166" fontId="0" fillId="0" borderId="10" xfId="0" applyNumberFormat="1" applyBorder="1" applyAlignment="1">
      <alignment/>
    </xf>
    <xf numFmtId="166" fontId="36" fillId="5" borderId="10" xfId="0" applyNumberFormat="1" applyFont="1" applyFill="1" applyBorder="1" applyAlignment="1">
      <alignment/>
    </xf>
    <xf numFmtId="40" fontId="0" fillId="0" borderId="10" xfId="0" applyNumberFormat="1" applyBorder="1" applyAlignment="1">
      <alignment/>
    </xf>
    <xf numFmtId="40" fontId="0" fillId="0" borderId="0" xfId="0" applyNumberFormat="1" applyAlignment="1">
      <alignment/>
    </xf>
    <xf numFmtId="40" fontId="36" fillId="5" borderId="0" xfId="0" applyNumberFormat="1" applyFont="1" applyFill="1" applyAlignment="1">
      <alignment/>
    </xf>
    <xf numFmtId="40" fontId="3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82.7109375" style="0" bestFit="1" customWidth="1"/>
    <col min="2" max="2" width="20.8515625" style="4" customWidth="1"/>
    <col min="3" max="3" width="56.140625" style="0" customWidth="1"/>
  </cols>
  <sheetData>
    <row r="1" spans="1:3" ht="15">
      <c r="A1" s="6" t="s">
        <v>0</v>
      </c>
      <c r="B1" s="6"/>
      <c r="C1" s="6"/>
    </row>
    <row r="2" spans="1:3" ht="15">
      <c r="A2" s="7"/>
      <c r="B2" s="7"/>
      <c r="C2" s="7"/>
    </row>
    <row r="3" spans="1:3" ht="15">
      <c r="A3" s="5" t="s">
        <v>17</v>
      </c>
      <c r="B3" s="5" t="s">
        <v>60</v>
      </c>
      <c r="C3" s="3" t="s">
        <v>11</v>
      </c>
    </row>
    <row r="4" spans="1:3" ht="15">
      <c r="A4" s="8" t="s">
        <v>2</v>
      </c>
      <c r="B4" s="20">
        <v>0</v>
      </c>
      <c r="C4" s="2"/>
    </row>
    <row r="5" spans="1:3" ht="15">
      <c r="A5" s="8" t="s">
        <v>1</v>
      </c>
      <c r="B5" s="20"/>
      <c r="C5" s="2"/>
    </row>
    <row r="6" spans="1:3" ht="15">
      <c r="A6" s="8" t="s">
        <v>6</v>
      </c>
      <c r="B6" s="20"/>
      <c r="C6" s="2"/>
    </row>
    <row r="7" spans="1:3" ht="15">
      <c r="A7" s="8" t="s">
        <v>7</v>
      </c>
      <c r="B7" s="20"/>
      <c r="C7" s="2"/>
    </row>
    <row r="8" spans="1:3" ht="15">
      <c r="A8" s="8" t="s">
        <v>3</v>
      </c>
      <c r="B8" s="20"/>
      <c r="C8" s="2"/>
    </row>
    <row r="9" spans="1:3" ht="15">
      <c r="A9" s="8" t="s">
        <v>4</v>
      </c>
      <c r="B9" s="20"/>
      <c r="C9" s="2"/>
    </row>
    <row r="10" spans="1:3" ht="15">
      <c r="A10" s="8" t="s">
        <v>16</v>
      </c>
      <c r="B10" s="20"/>
      <c r="C10" s="2"/>
    </row>
    <row r="11" spans="1:3" ht="15">
      <c r="A11" s="8" t="s">
        <v>5</v>
      </c>
      <c r="B11" s="20"/>
      <c r="C11" s="2"/>
    </row>
    <row r="12" spans="1:3" ht="15">
      <c r="A12" s="8" t="s">
        <v>8</v>
      </c>
      <c r="B12" s="20"/>
      <c r="C12" s="2"/>
    </row>
    <row r="13" spans="1:3" ht="15">
      <c r="A13" s="8" t="s">
        <v>9</v>
      </c>
      <c r="B13" s="20"/>
      <c r="C13" s="2"/>
    </row>
    <row r="14" spans="1:3" ht="15">
      <c r="A14" s="8" t="s">
        <v>12</v>
      </c>
      <c r="B14" s="20"/>
      <c r="C14" s="2"/>
    </row>
    <row r="15" spans="1:3" ht="15">
      <c r="A15" s="8" t="s">
        <v>13</v>
      </c>
      <c r="B15" s="20"/>
      <c r="C15" s="2"/>
    </row>
    <row r="16" spans="1:3" ht="15">
      <c r="A16" s="2" t="s">
        <v>18</v>
      </c>
      <c r="B16" s="20"/>
      <c r="C16" s="2"/>
    </row>
    <row r="17" spans="1:3" ht="15">
      <c r="A17" s="8"/>
      <c r="B17" s="20"/>
      <c r="C17" s="2"/>
    </row>
    <row r="18" spans="1:3" ht="15">
      <c r="A18" s="8"/>
      <c r="B18" s="20"/>
      <c r="C18" s="2"/>
    </row>
    <row r="19" spans="1:3" ht="15">
      <c r="A19" s="8"/>
      <c r="B19" s="20"/>
      <c r="C19" s="2"/>
    </row>
    <row r="20" spans="1:3" ht="15">
      <c r="A20" s="8"/>
      <c r="B20" s="20"/>
      <c r="C20" s="2"/>
    </row>
    <row r="21" spans="1:3" ht="15">
      <c r="A21" s="8"/>
      <c r="B21" s="20"/>
      <c r="C21" s="2"/>
    </row>
    <row r="22" ht="15">
      <c r="B22" s="21"/>
    </row>
    <row r="23" spans="1:2" ht="15">
      <c r="A23" s="9" t="s">
        <v>10</v>
      </c>
      <c r="B23" s="22">
        <f>SUM(B4:B21)</f>
        <v>0</v>
      </c>
    </row>
    <row r="24" spans="1:2" ht="15">
      <c r="A24" s="9"/>
      <c r="B24" s="23"/>
    </row>
    <row r="25" spans="1:2" ht="15">
      <c r="A25" s="9"/>
      <c r="B25" s="23"/>
    </row>
    <row r="26" spans="1:2" ht="15">
      <c r="A26" s="9" t="s">
        <v>43</v>
      </c>
      <c r="B26" s="22">
        <f>B23*непредвиденные_расходы</f>
        <v>0</v>
      </c>
    </row>
    <row r="27" spans="1:2" ht="15">
      <c r="A27" s="9"/>
      <c r="B27" s="23"/>
    </row>
    <row r="28" spans="1:2" ht="15">
      <c r="A28" s="9" t="s">
        <v>14</v>
      </c>
      <c r="B28" s="22">
        <f>B23+B26</f>
        <v>0</v>
      </c>
    </row>
    <row r="29" spans="1:2" ht="15">
      <c r="A29" s="9"/>
      <c r="B29" s="23"/>
    </row>
    <row r="30" spans="1:2" ht="15">
      <c r="A30" s="9" t="s">
        <v>15</v>
      </c>
      <c r="B30" s="23"/>
    </row>
    <row r="31" spans="1:2" ht="15">
      <c r="A31" s="9"/>
      <c r="B31" s="23"/>
    </row>
    <row r="32" spans="1:2" ht="15">
      <c r="A32" s="9" t="s">
        <v>19</v>
      </c>
      <c r="B32" s="22">
        <f>B30-B28</f>
        <v>0</v>
      </c>
    </row>
    <row r="33" ht="15"/>
    <row r="34" ht="15"/>
  </sheetData>
  <sheetProtection/>
  <mergeCells count="1">
    <mergeCell ref="A1:C1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3">
      <selection activeCell="A19" sqref="A19"/>
    </sheetView>
  </sheetViews>
  <sheetFormatPr defaultColWidth="9.140625" defaultRowHeight="15"/>
  <cols>
    <col min="1" max="1" width="39.421875" style="0" customWidth="1"/>
  </cols>
  <sheetData>
    <row r="1" spans="1:25" ht="15">
      <c r="A1" s="6" t="s">
        <v>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3" spans="1:25" s="13" customFormat="1" ht="15">
      <c r="A3" s="12" t="s">
        <v>20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2">
        <v>11</v>
      </c>
      <c r="M3" s="12">
        <v>12</v>
      </c>
      <c r="N3" s="12">
        <v>13</v>
      </c>
      <c r="O3" s="12">
        <v>14</v>
      </c>
      <c r="P3" s="12">
        <v>15</v>
      </c>
      <c r="Q3" s="12">
        <v>16</v>
      </c>
      <c r="R3" s="12">
        <v>17</v>
      </c>
      <c r="S3" s="12">
        <v>18</v>
      </c>
      <c r="T3" s="12">
        <v>19</v>
      </c>
      <c r="U3" s="12">
        <v>20</v>
      </c>
      <c r="V3" s="12">
        <v>21</v>
      </c>
      <c r="W3" s="12">
        <v>22</v>
      </c>
      <c r="X3" s="12">
        <v>23</v>
      </c>
      <c r="Y3" s="12">
        <v>24</v>
      </c>
    </row>
    <row r="4" spans="1:25" ht="15">
      <c r="A4" s="11" t="s">
        <v>21</v>
      </c>
      <c r="B4" s="19">
        <f>B15</f>
        <v>0</v>
      </c>
      <c r="C4" s="19">
        <f aca="true" t="shared" si="0" ref="C4:Y4">C15</f>
        <v>0</v>
      </c>
      <c r="D4" s="19">
        <f t="shared" si="0"/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5">
      <c r="A5" s="11" t="s">
        <v>58</v>
      </c>
      <c r="B5" s="19">
        <f>B4*мин_налог_нагрузка*-1</f>
        <v>0</v>
      </c>
      <c r="C5" s="19">
        <f>C4*мин_налог_нагрузка*-1</f>
        <v>0</v>
      </c>
      <c r="D5" s="19">
        <f>D4*мин_налог_нагрузка*-1</f>
        <v>0</v>
      </c>
      <c r="E5" s="19">
        <f>E4*мин_налог_нагрузка*-1</f>
        <v>0</v>
      </c>
      <c r="F5" s="19">
        <f>F4*мин_налог_нагрузка*-1</f>
        <v>0</v>
      </c>
      <c r="G5" s="19">
        <f>G4*мин_налог_нагрузка*-1</f>
        <v>0</v>
      </c>
      <c r="H5" s="19">
        <f>H4*мин_налог_нагрузка*-1</f>
        <v>0</v>
      </c>
      <c r="I5" s="19">
        <f>I4*мин_налог_нагрузка*-1</f>
        <v>0</v>
      </c>
      <c r="J5" s="19">
        <f>J4*мин_налог_нагрузка*-1</f>
        <v>0</v>
      </c>
      <c r="K5" s="19">
        <f>K4*мин_налог_нагрузка*-1</f>
        <v>0</v>
      </c>
      <c r="L5" s="19">
        <f>L4*мин_налог_нагрузка*-1</f>
        <v>0</v>
      </c>
      <c r="M5" s="19">
        <f>M4*мин_налог_нагрузка*-1</f>
        <v>0</v>
      </c>
      <c r="N5" s="19">
        <f>N4*мин_налог_нагрузка*-1</f>
        <v>0</v>
      </c>
      <c r="O5" s="19">
        <f>O4*мин_налог_нагрузка*-1</f>
        <v>0</v>
      </c>
      <c r="P5" s="19">
        <f>P4*мин_налог_нагрузка*-1</f>
        <v>0</v>
      </c>
      <c r="Q5" s="19">
        <f>Q4*мин_налог_нагрузка*-1</f>
        <v>0</v>
      </c>
      <c r="R5" s="19">
        <f>R4*мин_налог_нагрузка*-1</f>
        <v>0</v>
      </c>
      <c r="S5" s="19">
        <f>S4*мин_налог_нагрузка*-1</f>
        <v>0</v>
      </c>
      <c r="T5" s="19">
        <f>T4*мин_налог_нагрузка*-1</f>
        <v>0</v>
      </c>
      <c r="U5" s="19">
        <f>U4*мин_налог_нагрузка*-1</f>
        <v>0</v>
      </c>
      <c r="V5" s="19">
        <f>V4*мин_налог_нагрузка*-1</f>
        <v>0</v>
      </c>
      <c r="W5" s="19">
        <f>W4*мин_налог_нагрузка*-1</f>
        <v>0</v>
      </c>
      <c r="X5" s="19">
        <f>X4*мин_налог_нагрузка*-1</f>
        <v>0</v>
      </c>
      <c r="Y5" s="19">
        <f>Y4*мин_налог_нагрузка*-1</f>
        <v>0</v>
      </c>
    </row>
    <row r="6" spans="1:25" ht="15">
      <c r="A6" s="11" t="s">
        <v>22</v>
      </c>
      <c r="B6" s="19">
        <f>B54*-1</f>
        <v>0</v>
      </c>
      <c r="C6" s="19">
        <f aca="true" t="shared" si="1" ref="C6:Y6">C54*-1</f>
        <v>0</v>
      </c>
      <c r="D6" s="19">
        <f t="shared" si="1"/>
        <v>0</v>
      </c>
      <c r="E6" s="19">
        <f t="shared" si="1"/>
        <v>0</v>
      </c>
      <c r="F6" s="19">
        <f t="shared" si="1"/>
        <v>0</v>
      </c>
      <c r="G6" s="19">
        <f t="shared" si="1"/>
        <v>0</v>
      </c>
      <c r="H6" s="19">
        <f t="shared" si="1"/>
        <v>0</v>
      </c>
      <c r="I6" s="19">
        <f t="shared" si="1"/>
        <v>0</v>
      </c>
      <c r="J6" s="19">
        <f t="shared" si="1"/>
        <v>0</v>
      </c>
      <c r="K6" s="19">
        <f t="shared" si="1"/>
        <v>0</v>
      </c>
      <c r="L6" s="19">
        <f t="shared" si="1"/>
        <v>0</v>
      </c>
      <c r="M6" s="19">
        <f t="shared" si="1"/>
        <v>0</v>
      </c>
      <c r="N6" s="19">
        <f t="shared" si="1"/>
        <v>0</v>
      </c>
      <c r="O6" s="19">
        <f t="shared" si="1"/>
        <v>0</v>
      </c>
      <c r="P6" s="19">
        <f t="shared" si="1"/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</row>
    <row r="7" spans="1:25" ht="15">
      <c r="A7" s="11" t="s">
        <v>59</v>
      </c>
      <c r="B7" s="19">
        <f>SUM(B4:B6)</f>
        <v>0</v>
      </c>
      <c r="C7" s="19">
        <f aca="true" t="shared" si="2" ref="C7:Y7">SUM(C4:C6)</f>
        <v>0</v>
      </c>
      <c r="D7" s="19">
        <f t="shared" si="2"/>
        <v>0</v>
      </c>
      <c r="E7" s="19">
        <f t="shared" si="2"/>
        <v>0</v>
      </c>
      <c r="F7" s="19">
        <f t="shared" si="2"/>
        <v>0</v>
      </c>
      <c r="G7" s="19">
        <f t="shared" si="2"/>
        <v>0</v>
      </c>
      <c r="H7" s="19">
        <f t="shared" si="2"/>
        <v>0</v>
      </c>
      <c r="I7" s="19">
        <f t="shared" si="2"/>
        <v>0</v>
      </c>
      <c r="J7" s="19">
        <f t="shared" si="2"/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  <c r="P7" s="19">
        <f t="shared" si="2"/>
        <v>0</v>
      </c>
      <c r="Q7" s="19">
        <f t="shared" si="2"/>
        <v>0</v>
      </c>
      <c r="R7" s="19">
        <f t="shared" si="2"/>
        <v>0</v>
      </c>
      <c r="S7" s="19">
        <f t="shared" si="2"/>
        <v>0</v>
      </c>
      <c r="T7" s="19">
        <f t="shared" si="2"/>
        <v>0</v>
      </c>
      <c r="U7" s="19">
        <f t="shared" si="2"/>
        <v>0</v>
      </c>
      <c r="V7" s="19">
        <f t="shared" si="2"/>
        <v>0</v>
      </c>
      <c r="W7" s="19">
        <f t="shared" si="2"/>
        <v>0</v>
      </c>
      <c r="X7" s="19">
        <f t="shared" si="2"/>
        <v>0</v>
      </c>
      <c r="Y7" s="19">
        <f t="shared" si="2"/>
        <v>0</v>
      </c>
    </row>
    <row r="9" spans="1:25" ht="1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5">
      <c r="A10" s="12" t="s">
        <v>20</v>
      </c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</row>
    <row r="11" spans="1:25" ht="15">
      <c r="A11" s="12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15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">
      <c r="A13" s="15" t="s">
        <v>26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">
      <c r="A14" s="15" t="s">
        <v>27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">
      <c r="A15" s="15" t="s">
        <v>28</v>
      </c>
      <c r="B15" s="19">
        <f>SUM(B12:B14)</f>
        <v>0</v>
      </c>
      <c r="C15" s="19">
        <f aca="true" t="shared" si="3" ref="C15:Y15">SUM(C12:C14)</f>
        <v>0</v>
      </c>
      <c r="D15" s="19">
        <f t="shared" si="3"/>
        <v>0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0</v>
      </c>
      <c r="K15" s="19">
        <f t="shared" si="3"/>
        <v>0</v>
      </c>
      <c r="L15" s="19">
        <f t="shared" si="3"/>
        <v>0</v>
      </c>
      <c r="M15" s="19">
        <f t="shared" si="3"/>
        <v>0</v>
      </c>
      <c r="N15" s="19">
        <f t="shared" si="3"/>
        <v>0</v>
      </c>
      <c r="O15" s="19">
        <f t="shared" si="3"/>
        <v>0</v>
      </c>
      <c r="P15" s="19">
        <f t="shared" si="3"/>
        <v>0</v>
      </c>
      <c r="Q15" s="19">
        <f t="shared" si="3"/>
        <v>0</v>
      </c>
      <c r="R15" s="19">
        <f t="shared" si="3"/>
        <v>0</v>
      </c>
      <c r="S15" s="19">
        <f t="shared" si="3"/>
        <v>0</v>
      </c>
      <c r="T15" s="19">
        <f t="shared" si="3"/>
        <v>0</v>
      </c>
      <c r="U15" s="19">
        <f t="shared" si="3"/>
        <v>0</v>
      </c>
      <c r="V15" s="19">
        <f t="shared" si="3"/>
        <v>0</v>
      </c>
      <c r="W15" s="19">
        <f t="shared" si="3"/>
        <v>0</v>
      </c>
      <c r="X15" s="19">
        <f t="shared" si="3"/>
        <v>0</v>
      </c>
      <c r="Y15" s="19">
        <f t="shared" si="3"/>
        <v>0</v>
      </c>
    </row>
    <row r="17" spans="1:25" ht="15">
      <c r="A17" s="14" t="s">
        <v>22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5">
      <c r="A18" s="12" t="s">
        <v>20</v>
      </c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  <c r="P18" s="12">
        <v>15</v>
      </c>
      <c r="Q18" s="12">
        <v>16</v>
      </c>
      <c r="R18" s="12">
        <v>17</v>
      </c>
      <c r="S18" s="12">
        <v>18</v>
      </c>
      <c r="T18" s="12">
        <v>19</v>
      </c>
      <c r="U18" s="12">
        <v>20</v>
      </c>
      <c r="V18" s="12">
        <v>21</v>
      </c>
      <c r="W18" s="12">
        <v>22</v>
      </c>
      <c r="X18" s="12">
        <v>23</v>
      </c>
      <c r="Y18" s="12">
        <v>24</v>
      </c>
    </row>
    <row r="19" spans="1:25" ht="15">
      <c r="A19" s="15" t="s">
        <v>29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">
      <c r="A20" s="15" t="s">
        <v>30</v>
      </c>
      <c r="B20" s="19">
        <f>B19*налог_на_зарплату</f>
        <v>0</v>
      </c>
      <c r="C20" s="19">
        <f>C19*налог_на_зарплату</f>
        <v>0</v>
      </c>
      <c r="D20" s="19">
        <f>D19*налог_на_зарплату</f>
        <v>0</v>
      </c>
      <c r="E20" s="19">
        <f>E19*налог_на_зарплату</f>
        <v>0</v>
      </c>
      <c r="F20" s="19">
        <f>F19*налог_на_зарплату</f>
        <v>0</v>
      </c>
      <c r="G20" s="19">
        <f>G19*налог_на_зарплату</f>
        <v>0</v>
      </c>
      <c r="H20" s="19">
        <f>H19*налог_на_зарплату</f>
        <v>0</v>
      </c>
      <c r="I20" s="19">
        <f>I19*налог_на_зарплату</f>
        <v>0</v>
      </c>
      <c r="J20" s="19">
        <f>J19*налог_на_зарплату</f>
        <v>0</v>
      </c>
      <c r="K20" s="19">
        <f>K19*налог_на_зарплату</f>
        <v>0</v>
      </c>
      <c r="L20" s="19">
        <f>L19*налог_на_зарплату</f>
        <v>0</v>
      </c>
      <c r="M20" s="19">
        <f>M19*налог_на_зарплату</f>
        <v>0</v>
      </c>
      <c r="N20" s="19">
        <f>N19*налог_на_зарплату</f>
        <v>0</v>
      </c>
      <c r="O20" s="19">
        <f>O19*налог_на_зарплату</f>
        <v>0</v>
      </c>
      <c r="P20" s="19">
        <f>P19*налог_на_зарплату</f>
        <v>0</v>
      </c>
      <c r="Q20" s="19">
        <f>Q19*налог_на_зарплату</f>
        <v>0</v>
      </c>
      <c r="R20" s="19">
        <f>R19*налог_на_зарплату</f>
        <v>0</v>
      </c>
      <c r="S20" s="19">
        <f>S19*налог_на_зарплату</f>
        <v>0</v>
      </c>
      <c r="T20" s="19">
        <f>T19*налог_на_зарплату</f>
        <v>0</v>
      </c>
      <c r="U20" s="19">
        <f>U19*налог_на_зарплату</f>
        <v>0</v>
      </c>
      <c r="V20" s="19">
        <f>V19*налог_на_зарплату</f>
        <v>0</v>
      </c>
      <c r="W20" s="19">
        <f>W19*налог_на_зарплату</f>
        <v>0</v>
      </c>
      <c r="X20" s="19">
        <f>X19*налог_на_зарплату</f>
        <v>0</v>
      </c>
      <c r="Y20" s="19">
        <f>Y19*налог_на_зарплату</f>
        <v>0</v>
      </c>
    </row>
    <row r="21" ht="15">
      <c r="A21" s="16" t="s">
        <v>31</v>
      </c>
    </row>
    <row r="22" spans="1:25" ht="15">
      <c r="A22" s="15" t="s">
        <v>32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">
      <c r="A23" s="15" t="s">
        <v>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">
      <c r="A24" s="15" t="s">
        <v>33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ht="15">
      <c r="A25" s="16" t="s">
        <v>46</v>
      </c>
    </row>
    <row r="26" spans="1:25" ht="15">
      <c r="A26" s="15" t="s">
        <v>32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">
      <c r="A27" s="15" t="s">
        <v>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">
      <c r="A28" s="15" t="s">
        <v>33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5">
      <c r="A30" s="15" t="s">
        <v>34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ht="15">
      <c r="A31" s="16" t="s">
        <v>36</v>
      </c>
    </row>
    <row r="32" spans="1:25" ht="15">
      <c r="A32" s="15" t="s">
        <v>37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5">
      <c r="A33" s="15" t="s">
        <v>38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5">
      <c r="A34" s="15" t="s">
        <v>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5">
      <c r="A35" s="15" t="s">
        <v>39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ht="15">
      <c r="A36" s="16" t="s">
        <v>40</v>
      </c>
    </row>
    <row r="37" spans="1:25" ht="15">
      <c r="A37" s="15" t="s">
        <v>41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5">
      <c r="A38" s="15" t="s">
        <v>26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5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5">
      <c r="A40" s="15" t="s">
        <v>45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5">
      <c r="A41" s="15" t="s">
        <v>42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5">
      <c r="A42" s="15" t="s">
        <v>44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5">
      <c r="A43" s="15" t="s">
        <v>35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5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5">
      <c r="A45" s="15" t="s">
        <v>43</v>
      </c>
      <c r="B45" s="19">
        <f>SUM(B19:B44)*непредвиденные_расходы</f>
        <v>0</v>
      </c>
      <c r="C45" s="19">
        <f>SUM(C19:C44)*непредвиденные_расходы</f>
        <v>0</v>
      </c>
      <c r="D45" s="19">
        <f>SUM(D19:D44)*непредвиденные_расходы</f>
        <v>0</v>
      </c>
      <c r="E45" s="19">
        <f>SUM(E19:E44)*непредвиденные_расходы</f>
        <v>0</v>
      </c>
      <c r="F45" s="19">
        <f>SUM(F19:F44)*непредвиденные_расходы</f>
        <v>0</v>
      </c>
      <c r="G45" s="19">
        <f>SUM(G19:G44)*непредвиденные_расходы</f>
        <v>0</v>
      </c>
      <c r="H45" s="19">
        <f>SUM(H19:H44)*непредвиденные_расходы</f>
        <v>0</v>
      </c>
      <c r="I45" s="19">
        <f>SUM(I19:I44)*непредвиденные_расходы</f>
        <v>0</v>
      </c>
      <c r="J45" s="19">
        <f>SUM(J19:J44)*непредвиденные_расходы</f>
        <v>0</v>
      </c>
      <c r="K45" s="19">
        <f>SUM(K19:K44)*непредвиденные_расходы</f>
        <v>0</v>
      </c>
      <c r="L45" s="19">
        <f>SUM(L19:L44)*непредвиденные_расходы</f>
        <v>0</v>
      </c>
      <c r="M45" s="19">
        <f>SUM(M19:M44)*непредвиденные_расходы</f>
        <v>0</v>
      </c>
      <c r="N45" s="19">
        <f>SUM(N19:N44)*непредвиденные_расходы</f>
        <v>0</v>
      </c>
      <c r="O45" s="19">
        <f>SUM(O19:O44)*непредвиденные_расходы</f>
        <v>0</v>
      </c>
      <c r="P45" s="19">
        <f>SUM(P19:P44)*непредвиденные_расходы</f>
        <v>0</v>
      </c>
      <c r="Q45" s="19">
        <f>SUM(Q19:Q44)*непредвиденные_расходы</f>
        <v>0</v>
      </c>
      <c r="R45" s="19">
        <f>SUM(R19:R44)*непредвиденные_расходы</f>
        <v>0</v>
      </c>
      <c r="S45" s="19">
        <f>SUM(S19:S44)*непредвиденные_расходы</f>
        <v>0</v>
      </c>
      <c r="T45" s="19">
        <f>SUM(T19:T44)*непредвиденные_расходы</f>
        <v>0</v>
      </c>
      <c r="U45" s="19">
        <f>SUM(U19:U44)*непредвиденные_расходы</f>
        <v>0</v>
      </c>
      <c r="V45" s="19">
        <f>SUM(V19:V44)*непредвиденные_расходы</f>
        <v>0</v>
      </c>
      <c r="W45" s="19">
        <f>SUM(W19:W44)*непредвиденные_расходы</f>
        <v>0</v>
      </c>
      <c r="X45" s="19">
        <f>SUM(X19:X44)*непредвиденные_расходы</f>
        <v>0</v>
      </c>
      <c r="Y45" s="19">
        <f>SUM(Y19:Y44)*непредвиденные_расходы</f>
        <v>0</v>
      </c>
    </row>
    <row r="46" spans="1:25" ht="15">
      <c r="A46" s="17" t="s">
        <v>48</v>
      </c>
      <c r="B46" s="19">
        <f>SUM(B19:B45)</f>
        <v>0</v>
      </c>
      <c r="C46" s="19">
        <f aca="true" t="shared" si="4" ref="C46:Y46">SUM(C19:C45)</f>
        <v>0</v>
      </c>
      <c r="D46" s="19">
        <f t="shared" si="4"/>
        <v>0</v>
      </c>
      <c r="E46" s="19">
        <f t="shared" si="4"/>
        <v>0</v>
      </c>
      <c r="F46" s="19">
        <f t="shared" si="4"/>
        <v>0</v>
      </c>
      <c r="G46" s="19">
        <f t="shared" si="4"/>
        <v>0</v>
      </c>
      <c r="H46" s="19">
        <f t="shared" si="4"/>
        <v>0</v>
      </c>
      <c r="I46" s="19">
        <f t="shared" si="4"/>
        <v>0</v>
      </c>
      <c r="J46" s="19">
        <f t="shared" si="4"/>
        <v>0</v>
      </c>
      <c r="K46" s="19">
        <f t="shared" si="4"/>
        <v>0</v>
      </c>
      <c r="L46" s="19">
        <f t="shared" si="4"/>
        <v>0</v>
      </c>
      <c r="M46" s="19">
        <f t="shared" si="4"/>
        <v>0</v>
      </c>
      <c r="N46" s="19">
        <f t="shared" si="4"/>
        <v>0</v>
      </c>
      <c r="O46" s="19">
        <f t="shared" si="4"/>
        <v>0</v>
      </c>
      <c r="P46" s="19">
        <f t="shared" si="4"/>
        <v>0</v>
      </c>
      <c r="Q46" s="19">
        <f t="shared" si="4"/>
        <v>0</v>
      </c>
      <c r="R46" s="19">
        <f t="shared" si="4"/>
        <v>0</v>
      </c>
      <c r="S46" s="19">
        <f t="shared" si="4"/>
        <v>0</v>
      </c>
      <c r="T46" s="19">
        <f t="shared" si="4"/>
        <v>0</v>
      </c>
      <c r="U46" s="19">
        <f t="shared" si="4"/>
        <v>0</v>
      </c>
      <c r="V46" s="19">
        <f t="shared" si="4"/>
        <v>0</v>
      </c>
      <c r="W46" s="19">
        <f t="shared" si="4"/>
        <v>0</v>
      </c>
      <c r="X46" s="19">
        <f t="shared" si="4"/>
        <v>0</v>
      </c>
      <c r="Y46" s="19">
        <f t="shared" si="4"/>
        <v>0</v>
      </c>
    </row>
    <row r="48" spans="1:25" ht="15">
      <c r="A48" s="14" t="s">
        <v>49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5">
      <c r="A49" s="12" t="s">
        <v>20</v>
      </c>
      <c r="B49" s="12">
        <v>1</v>
      </c>
      <c r="C49" s="12">
        <v>2</v>
      </c>
      <c r="D49" s="12">
        <v>3</v>
      </c>
      <c r="E49" s="12">
        <v>4</v>
      </c>
      <c r="F49" s="12">
        <v>5</v>
      </c>
      <c r="G49" s="12">
        <v>6</v>
      </c>
      <c r="H49" s="12">
        <v>7</v>
      </c>
      <c r="I49" s="12">
        <v>8</v>
      </c>
      <c r="J49" s="12">
        <v>9</v>
      </c>
      <c r="K49" s="12">
        <v>10</v>
      </c>
      <c r="L49" s="12">
        <v>11</v>
      </c>
      <c r="M49" s="12">
        <v>12</v>
      </c>
      <c r="N49" s="12">
        <v>13</v>
      </c>
      <c r="O49" s="12">
        <v>14</v>
      </c>
      <c r="P49" s="12">
        <v>15</v>
      </c>
      <c r="Q49" s="12">
        <v>16</v>
      </c>
      <c r="R49" s="12">
        <v>17</v>
      </c>
      <c r="S49" s="12">
        <v>18</v>
      </c>
      <c r="T49" s="12">
        <v>19</v>
      </c>
      <c r="U49" s="12">
        <v>20</v>
      </c>
      <c r="V49" s="12">
        <v>21</v>
      </c>
      <c r="W49" s="12">
        <v>22</v>
      </c>
      <c r="X49" s="12">
        <v>23</v>
      </c>
      <c r="Y49" s="12">
        <v>24</v>
      </c>
    </row>
    <row r="50" spans="1:25" ht="15">
      <c r="A50" s="15" t="s">
        <v>47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5">
      <c r="A51" s="15" t="s">
        <v>50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5">
      <c r="A52" s="15" t="s">
        <v>61</v>
      </c>
      <c r="B52" s="18">
        <f>B51*налог_на_дивиденды</f>
        <v>0</v>
      </c>
      <c r="C52" s="18">
        <f>C51*налог_на_дивиденды</f>
        <v>0</v>
      </c>
      <c r="D52" s="18">
        <f>D51*налог_на_дивиденды</f>
        <v>0</v>
      </c>
      <c r="E52" s="18">
        <f>E51*налог_на_дивиденды</f>
        <v>0</v>
      </c>
      <c r="F52" s="18">
        <f>F51*налог_на_дивиденды</f>
        <v>0</v>
      </c>
      <c r="G52" s="18">
        <f>G51*налог_на_дивиденды</f>
        <v>0</v>
      </c>
      <c r="H52" s="18">
        <f>H51*налог_на_дивиденды</f>
        <v>0</v>
      </c>
      <c r="I52" s="18">
        <f>I51*налог_на_дивиденды</f>
        <v>0</v>
      </c>
      <c r="J52" s="18">
        <f>J51*налог_на_дивиденды</f>
        <v>0</v>
      </c>
      <c r="K52" s="18">
        <f>K51*налог_на_дивиденды</f>
        <v>0</v>
      </c>
      <c r="L52" s="18">
        <f>L51*налог_на_дивиденды</f>
        <v>0</v>
      </c>
      <c r="M52" s="18">
        <f>M51*налог_на_дивиденды</f>
        <v>0</v>
      </c>
      <c r="N52" s="18">
        <f>N51*налог_на_дивиденды</f>
        <v>0</v>
      </c>
      <c r="O52" s="18">
        <f>O51*налог_на_дивиденды</f>
        <v>0</v>
      </c>
      <c r="P52" s="18">
        <f>P51*налог_на_дивиденды</f>
        <v>0</v>
      </c>
      <c r="Q52" s="18">
        <f>Q51*налог_на_дивиденды</f>
        <v>0</v>
      </c>
      <c r="R52" s="18">
        <f>R51*налог_на_дивиденды</f>
        <v>0</v>
      </c>
      <c r="S52" s="18">
        <f>S51*налог_на_дивиденды</f>
        <v>0</v>
      </c>
      <c r="T52" s="18">
        <f>T51*налог_на_дивиденды</f>
        <v>0</v>
      </c>
      <c r="U52" s="18">
        <f>U51*налог_на_дивиденды</f>
        <v>0</v>
      </c>
      <c r="V52" s="18">
        <f>V51*налог_на_дивиденды</f>
        <v>0</v>
      </c>
      <c r="W52" s="18">
        <f>W51*налог_на_дивиденды</f>
        <v>0</v>
      </c>
      <c r="X52" s="18">
        <f>X51*налог_на_дивиденды</f>
        <v>0</v>
      </c>
      <c r="Y52" s="18">
        <f>Y51*налог_на_дивиденды</f>
        <v>0</v>
      </c>
    </row>
    <row r="54" spans="1:25" ht="15">
      <c r="A54" s="17" t="s">
        <v>48</v>
      </c>
      <c r="B54" s="19">
        <f>SUM(B50:B52)+B46</f>
        <v>0</v>
      </c>
      <c r="C54" s="19">
        <f aca="true" t="shared" si="5" ref="C54:Y54">SUM(C50:C52)+C46</f>
        <v>0</v>
      </c>
      <c r="D54" s="19">
        <f t="shared" si="5"/>
        <v>0</v>
      </c>
      <c r="E54" s="19">
        <f t="shared" si="5"/>
        <v>0</v>
      </c>
      <c r="F54" s="19">
        <f t="shared" si="5"/>
        <v>0</v>
      </c>
      <c r="G54" s="19">
        <f t="shared" si="5"/>
        <v>0</v>
      </c>
      <c r="H54" s="19">
        <f t="shared" si="5"/>
        <v>0</v>
      </c>
      <c r="I54" s="19">
        <f t="shared" si="5"/>
        <v>0</v>
      </c>
      <c r="J54" s="19">
        <f t="shared" si="5"/>
        <v>0</v>
      </c>
      <c r="K54" s="19">
        <f t="shared" si="5"/>
        <v>0</v>
      </c>
      <c r="L54" s="19">
        <f t="shared" si="5"/>
        <v>0</v>
      </c>
      <c r="M54" s="19">
        <f t="shared" si="5"/>
        <v>0</v>
      </c>
      <c r="N54" s="19">
        <f t="shared" si="5"/>
        <v>0</v>
      </c>
      <c r="O54" s="19">
        <f t="shared" si="5"/>
        <v>0</v>
      </c>
      <c r="P54" s="19">
        <f t="shared" si="5"/>
        <v>0</v>
      </c>
      <c r="Q54" s="19">
        <f t="shared" si="5"/>
        <v>0</v>
      </c>
      <c r="R54" s="19">
        <f t="shared" si="5"/>
        <v>0</v>
      </c>
      <c r="S54" s="19">
        <f t="shared" si="5"/>
        <v>0</v>
      </c>
      <c r="T54" s="19">
        <f t="shared" si="5"/>
        <v>0</v>
      </c>
      <c r="U54" s="19">
        <f t="shared" si="5"/>
        <v>0</v>
      </c>
      <c r="V54" s="19">
        <f t="shared" si="5"/>
        <v>0</v>
      </c>
      <c r="W54" s="19">
        <f t="shared" si="5"/>
        <v>0</v>
      </c>
      <c r="X54" s="19">
        <f t="shared" si="5"/>
        <v>0</v>
      </c>
      <c r="Y54" s="19">
        <f t="shared" si="5"/>
        <v>0</v>
      </c>
    </row>
  </sheetData>
  <sheetProtection/>
  <mergeCells count="4">
    <mergeCell ref="A1:Y1"/>
    <mergeCell ref="A9:Y9"/>
    <mergeCell ref="A17:Y17"/>
    <mergeCell ref="A48:Y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6.7109375" style="0" customWidth="1"/>
    <col min="3" max="3" width="109.57421875" style="10" customWidth="1"/>
  </cols>
  <sheetData>
    <row r="1" spans="1:3" ht="45">
      <c r="A1" t="s">
        <v>51</v>
      </c>
      <c r="B1" s="1">
        <v>0.1</v>
      </c>
      <c r="C1" s="10" t="s">
        <v>53</v>
      </c>
    </row>
    <row r="2" spans="1:3" ht="30">
      <c r="A2" t="s">
        <v>52</v>
      </c>
      <c r="B2" s="1">
        <v>0.14</v>
      </c>
      <c r="C2" s="10" t="s">
        <v>54</v>
      </c>
    </row>
    <row r="3" spans="1:3" ht="15">
      <c r="A3" t="s">
        <v>55</v>
      </c>
      <c r="B3" s="1">
        <v>0.03</v>
      </c>
      <c r="C3" s="10" t="s">
        <v>56</v>
      </c>
    </row>
    <row r="4" spans="1:3" ht="15">
      <c r="A4" t="s">
        <v>62</v>
      </c>
      <c r="B4" s="1">
        <v>0.09</v>
      </c>
      <c r="C4" s="10" t="s">
        <v>63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</dc:creator>
  <cp:keywords/>
  <dc:description/>
  <cp:lastModifiedBy>ish</cp:lastModifiedBy>
  <dcterms:created xsi:type="dcterms:W3CDTF">2010-02-07T07:47:15Z</dcterms:created>
  <dcterms:modified xsi:type="dcterms:W3CDTF">2010-02-07T11:33:56Z</dcterms:modified>
  <cp:category/>
  <cp:version/>
  <cp:contentType/>
  <cp:contentStatus/>
</cp:coreProperties>
</file>